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0" yWindow="510" windowWidth="15360" windowHeight="8280" tabRatio="1000"/>
  </bookViews>
  <sheets>
    <sheet name="ตารางคำนวณปันผล" sheetId="1" r:id="rId1"/>
  </sheets>
  <definedNames>
    <definedName name="_xlnm.Print_Area" localSheetId="0">ตารางคำนวณปันผล!$B$1:$G$21</definedName>
  </definedNames>
  <calcPr calcId="124519"/>
  <fileRecoveryPr repairLoad="1"/>
</workbook>
</file>

<file path=xl/calcChain.xml><?xml version="1.0" encoding="utf-8"?>
<calcChain xmlns="http://schemas.openxmlformats.org/spreadsheetml/2006/main">
  <c r="E4" i="1"/>
  <c r="E3"/>
  <c r="F3" l="1"/>
  <c r="E5"/>
  <c r="D4"/>
  <c r="D5" l="1"/>
  <c r="F4"/>
  <c r="F5" s="1"/>
  <c r="D6" l="1"/>
  <c r="E6"/>
  <c r="C7"/>
  <c r="F6" l="1"/>
  <c r="E7"/>
  <c r="C8"/>
  <c r="D7"/>
  <c r="D8" l="1"/>
  <c r="F7"/>
  <c r="E8"/>
  <c r="C9"/>
  <c r="D9" l="1"/>
  <c r="F8"/>
  <c r="E9"/>
  <c r="D10" l="1"/>
  <c r="F9"/>
  <c r="E10"/>
  <c r="C11"/>
  <c r="F10" l="1"/>
  <c r="D11"/>
  <c r="E11"/>
  <c r="C12"/>
  <c r="F11" l="1"/>
  <c r="D12"/>
  <c r="E12"/>
  <c r="F12" l="1"/>
  <c r="D13"/>
  <c r="E13"/>
  <c r="C14"/>
  <c r="F13" l="1"/>
  <c r="D14"/>
  <c r="E14"/>
  <c r="E15"/>
  <c r="F14" l="1"/>
  <c r="C16"/>
  <c r="E17"/>
  <c r="K18" s="1"/>
  <c r="E16"/>
</calcChain>
</file>

<file path=xl/sharedStrings.xml><?xml version="1.0" encoding="utf-8"?>
<sst xmlns="http://schemas.openxmlformats.org/spreadsheetml/2006/main" count="16" uniqueCount="16">
  <si>
    <t>ยอดรวม</t>
  </si>
  <si>
    <t>เงินปันผล</t>
  </si>
  <si>
    <t>ส่งหุ้นแต่ละเดือน</t>
  </si>
  <si>
    <t>ปันผลรวม</t>
  </si>
  <si>
    <t>หมายเหตุ</t>
  </si>
  <si>
    <t xml:space="preserve">  - ช่องสีชมพูเป็นยอดเงินปันผลที่ได้รับ</t>
  </si>
  <si>
    <t xml:space="preserve"> -  ช่องสีเหลืองใส่ยอดหุ้นยกมาต้นปี </t>
  </si>
  <si>
    <t>เดือน/ปี</t>
  </si>
  <si>
    <t>เงินปันผลที่ได้รับ</t>
  </si>
  <si>
    <t>ยอดยกมาต้นปี  2558</t>
  </si>
  <si>
    <t>เฉลี่ยคืน</t>
  </si>
  <si>
    <t>รวมปันผล+เฉลี่ยคืน</t>
  </si>
  <si>
    <t>7.50</t>
  </si>
  <si>
    <t xml:space="preserve"> -  อัตราปันผลปี 2559 =  5.23% (ช่องสีม่วง)</t>
  </si>
  <si>
    <t xml:space="preserve"> -  ช่องสีฟ้าใส่จำนวนเงินที่ส่งค่าหุ้นแต่ละเดือนในปี 2559</t>
  </si>
  <si>
    <t>ตารางการคำนวณเงินปันผลประจำปี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</si>
</sst>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4"/>
      <name val="Cordia New"/>
      <charset val="222"/>
    </font>
    <font>
      <sz val="14"/>
      <name val="Cordia New"/>
      <family val="2"/>
    </font>
    <font>
      <sz val="18"/>
      <name val="Cordia New"/>
      <family val="2"/>
      <charset val="222"/>
    </font>
    <font>
      <b/>
      <sz val="18"/>
      <name val="Cordia New"/>
      <family val="2"/>
      <charset val="222"/>
    </font>
    <font>
      <b/>
      <sz val="18"/>
      <color indexed="10"/>
      <name val="Cordia New"/>
      <family val="2"/>
      <charset val="222"/>
    </font>
    <font>
      <b/>
      <sz val="20"/>
      <color indexed="8"/>
      <name val="Cordia New"/>
      <family val="2"/>
      <charset val="222"/>
    </font>
    <font>
      <sz val="14"/>
      <name val="Cordia New"/>
      <family val="2"/>
    </font>
    <font>
      <b/>
      <sz val="20"/>
      <name val="Cordia New"/>
      <family val="2"/>
    </font>
    <font>
      <b/>
      <sz val="18"/>
      <name val="Cordia New"/>
      <family val="2"/>
    </font>
    <font>
      <b/>
      <sz val="26"/>
      <name val="Cordia New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center"/>
    </xf>
    <xf numFmtId="43" fontId="2" fillId="0" borderId="1" xfId="1" applyFont="1" applyBorder="1"/>
    <xf numFmtId="43" fontId="2" fillId="0" borderId="2" xfId="1" applyFont="1" applyBorder="1"/>
    <xf numFmtId="43" fontId="2" fillId="2" borderId="2" xfId="1" applyFont="1" applyFill="1" applyBorder="1"/>
    <xf numFmtId="43" fontId="3" fillId="3" borderId="2" xfId="1" applyFont="1" applyFill="1" applyBorder="1" applyAlignment="1">
      <alignment horizontal="center"/>
    </xf>
    <xf numFmtId="43" fontId="2" fillId="4" borderId="2" xfId="1" applyFont="1" applyFill="1" applyBorder="1"/>
    <xf numFmtId="43" fontId="4" fillId="0" borderId="0" xfId="1" applyFont="1" applyAlignment="1">
      <alignment horizontal="center"/>
    </xf>
    <xf numFmtId="43" fontId="4" fillId="0" borderId="0" xfId="1" applyFont="1"/>
    <xf numFmtId="10" fontId="5" fillId="6" borderId="0" xfId="1" applyNumberFormat="1" applyFont="1" applyFill="1"/>
    <xf numFmtId="43" fontId="4" fillId="0" borderId="0" xfId="1" applyFont="1" applyAlignment="1">
      <alignment horizontal="left"/>
    </xf>
    <xf numFmtId="17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3" fontId="3" fillId="3" borderId="3" xfId="1" applyFont="1" applyFill="1" applyBorder="1" applyAlignment="1">
      <alignment horizontal="center"/>
    </xf>
    <xf numFmtId="43" fontId="2" fillId="2" borderId="4" xfId="1" applyFont="1" applyFill="1" applyBorder="1"/>
    <xf numFmtId="0" fontId="0" fillId="0" borderId="3" xfId="0" applyBorder="1" applyAlignment="1">
      <alignment horizontal="center"/>
    </xf>
    <xf numFmtId="43" fontId="2" fillId="4" borderId="3" xfId="1" applyFont="1" applyFill="1" applyBorder="1" applyAlignment="1">
      <alignment horizontal="center"/>
    </xf>
    <xf numFmtId="43" fontId="2" fillId="4" borderId="3" xfId="1" applyFont="1" applyFill="1" applyBorder="1" applyAlignment="1">
      <alignment horizontal="left"/>
    </xf>
    <xf numFmtId="43" fontId="2" fillId="0" borderId="2" xfId="1" applyNumberFormat="1" applyFont="1" applyBorder="1"/>
    <xf numFmtId="43" fontId="3" fillId="5" borderId="1" xfId="1" applyNumberFormat="1" applyFont="1" applyFill="1" applyBorder="1"/>
    <xf numFmtId="43" fontId="3" fillId="0" borderId="1" xfId="1" applyNumberFormat="1" applyFont="1" applyFill="1" applyBorder="1"/>
    <xf numFmtId="43" fontId="7" fillId="7" borderId="0" xfId="1" applyFont="1" applyFill="1" applyBorder="1"/>
    <xf numFmtId="43" fontId="7" fillId="8" borderId="2" xfId="0" applyNumberFormat="1" applyFont="1" applyFill="1" applyBorder="1" applyAlignment="1">
      <alignment horizontal="center" vertical="center"/>
    </xf>
    <xf numFmtId="0" fontId="8" fillId="9" borderId="0" xfId="0" applyFont="1" applyFill="1"/>
    <xf numFmtId="43" fontId="8" fillId="0" borderId="2" xfId="0" applyNumberFormat="1" applyFont="1" applyBorder="1"/>
    <xf numFmtId="43" fontId="7" fillId="10" borderId="5" xfId="0" applyNumberFormat="1" applyFont="1" applyFill="1" applyBorder="1" applyAlignment="1">
      <alignment horizontal="center" vertical="center"/>
    </xf>
    <xf numFmtId="49" fontId="8" fillId="11" borderId="0" xfId="1" applyNumberFormat="1" applyFont="1" applyFill="1" applyAlignment="1">
      <alignment horizontal="center" vertical="center"/>
    </xf>
    <xf numFmtId="43" fontId="9" fillId="0" borderId="6" xfId="1" applyFont="1" applyBorder="1" applyAlignment="1">
      <alignment horizontal="center" vertical="center"/>
    </xf>
  </cellXfs>
  <cellStyles count="3">
    <cellStyle name="Comma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6699FF"/>
      <color rgb="FFFF7C80"/>
      <color rgb="FFCC99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B1" workbookViewId="0">
      <selection activeCell="O12" sqref="O12"/>
    </sheetView>
  </sheetViews>
  <sheetFormatPr defaultRowHeight="27.75"/>
  <cols>
    <col min="1" max="1" width="4.42578125" style="13" hidden="1" customWidth="1"/>
    <col min="2" max="2" width="16" style="2" customWidth="1"/>
    <col min="3" max="3" width="22.140625" style="1" customWidth="1"/>
    <col min="4" max="4" width="18.140625" style="1" customWidth="1"/>
    <col min="5" max="5" width="17.5703125" style="1" customWidth="1"/>
    <col min="6" max="6" width="17" style="1" customWidth="1"/>
    <col min="7" max="7" width="8.28515625" style="1" customWidth="1"/>
    <col min="8" max="8" width="0.85546875" customWidth="1"/>
    <col min="9" max="9" width="12.85546875" customWidth="1"/>
    <col min="10" max="10" width="2.42578125" customWidth="1"/>
    <col min="11" max="11" width="22" customWidth="1"/>
  </cols>
  <sheetData>
    <row r="1" spans="1:11" ht="50.25" customHeight="1">
      <c r="B1" s="28" t="s">
        <v>15</v>
      </c>
      <c r="C1" s="28"/>
      <c r="D1" s="28"/>
      <c r="E1" s="28"/>
      <c r="F1" s="28"/>
      <c r="G1" s="10">
        <v>5.2299999999999999E-2</v>
      </c>
    </row>
    <row r="2" spans="1:11">
      <c r="A2" s="14"/>
      <c r="B2" s="6" t="s">
        <v>7</v>
      </c>
      <c r="C2" s="6" t="s">
        <v>2</v>
      </c>
      <c r="D2" s="6" t="s">
        <v>0</v>
      </c>
      <c r="E2" s="6" t="s">
        <v>1</v>
      </c>
      <c r="F2" s="6" t="s">
        <v>3</v>
      </c>
    </row>
    <row r="3" spans="1:11" ht="27" customHeight="1">
      <c r="A3" s="17"/>
      <c r="B3" s="18" t="s">
        <v>9</v>
      </c>
      <c r="C3" s="17"/>
      <c r="D3" s="7">
        <v>0</v>
      </c>
      <c r="E3" s="19">
        <f>ROUND(D3*$G$1,4)</f>
        <v>0</v>
      </c>
      <c r="F3" s="4">
        <f>+E3</f>
        <v>0</v>
      </c>
    </row>
    <row r="4" spans="1:11" ht="27" customHeight="1">
      <c r="A4" s="16">
        <v>1</v>
      </c>
      <c r="B4" s="12">
        <v>21551</v>
      </c>
      <c r="C4" s="15">
        <v>0</v>
      </c>
      <c r="D4" s="4">
        <f>+D3+C4</f>
        <v>0</v>
      </c>
      <c r="E4" s="19">
        <f>ROUND(C4*$G$1*(12-A4)/12,4)</f>
        <v>0</v>
      </c>
      <c r="F4" s="4">
        <f>+F3+E4</f>
        <v>0</v>
      </c>
    </row>
    <row r="5" spans="1:11" ht="27" customHeight="1">
      <c r="A5" s="16">
        <v>2</v>
      </c>
      <c r="B5" s="12">
        <v>21582</v>
      </c>
      <c r="C5" s="5">
        <v>0</v>
      </c>
      <c r="D5" s="4">
        <f t="shared" ref="D5:D14" si="0">+D4+C5</f>
        <v>0</v>
      </c>
      <c r="E5" s="4">
        <f t="shared" ref="E5:E15" si="1">ROUND(C5*$G$1*(12-A5)/12,2)</f>
        <v>0</v>
      </c>
      <c r="F5" s="4">
        <f t="shared" ref="F5:F14" si="2">+F4+E5</f>
        <v>0</v>
      </c>
    </row>
    <row r="6" spans="1:11" ht="27" customHeight="1">
      <c r="A6" s="16">
        <v>3</v>
      </c>
      <c r="B6" s="12">
        <v>21610</v>
      </c>
      <c r="C6" s="5">
        <v>0</v>
      </c>
      <c r="D6" s="4">
        <f t="shared" si="0"/>
        <v>0</v>
      </c>
      <c r="E6" s="4">
        <f t="shared" si="1"/>
        <v>0</v>
      </c>
      <c r="F6" s="4">
        <f t="shared" si="2"/>
        <v>0</v>
      </c>
    </row>
    <row r="7" spans="1:11" ht="27" customHeight="1">
      <c r="A7" s="16">
        <v>4</v>
      </c>
      <c r="B7" s="12">
        <v>21641</v>
      </c>
      <c r="C7" s="5">
        <f t="shared" ref="C7:C14" si="3">+C6</f>
        <v>0</v>
      </c>
      <c r="D7" s="4">
        <f t="shared" si="0"/>
        <v>0</v>
      </c>
      <c r="E7" s="4">
        <f t="shared" si="1"/>
        <v>0</v>
      </c>
      <c r="F7" s="4">
        <f t="shared" si="2"/>
        <v>0</v>
      </c>
    </row>
    <row r="8" spans="1:11" ht="27" customHeight="1">
      <c r="A8" s="16">
        <v>5</v>
      </c>
      <c r="B8" s="12">
        <v>21671</v>
      </c>
      <c r="C8" s="5">
        <f t="shared" si="3"/>
        <v>0</v>
      </c>
      <c r="D8" s="4">
        <f t="shared" si="0"/>
        <v>0</v>
      </c>
      <c r="E8" s="4">
        <f t="shared" si="1"/>
        <v>0</v>
      </c>
      <c r="F8" s="4">
        <f t="shared" si="2"/>
        <v>0</v>
      </c>
    </row>
    <row r="9" spans="1:11" ht="27" customHeight="1">
      <c r="A9" s="16">
        <v>6</v>
      </c>
      <c r="B9" s="12">
        <v>21702</v>
      </c>
      <c r="C9" s="5">
        <f t="shared" si="3"/>
        <v>0</v>
      </c>
      <c r="D9" s="4">
        <f t="shared" si="0"/>
        <v>0</v>
      </c>
      <c r="E9" s="4">
        <f t="shared" si="1"/>
        <v>0</v>
      </c>
      <c r="F9" s="4">
        <f t="shared" si="2"/>
        <v>0</v>
      </c>
    </row>
    <row r="10" spans="1:11" ht="27" customHeight="1">
      <c r="A10" s="16">
        <v>7</v>
      </c>
      <c r="B10" s="12">
        <v>21732</v>
      </c>
      <c r="C10" s="5">
        <v>0</v>
      </c>
      <c r="D10" s="4">
        <f t="shared" si="0"/>
        <v>0</v>
      </c>
      <c r="E10" s="4">
        <f t="shared" si="1"/>
        <v>0</v>
      </c>
      <c r="F10" s="4">
        <f t="shared" si="2"/>
        <v>0</v>
      </c>
    </row>
    <row r="11" spans="1:11" ht="27" customHeight="1">
      <c r="A11" s="16">
        <v>8</v>
      </c>
      <c r="B11" s="12">
        <v>21763</v>
      </c>
      <c r="C11" s="5">
        <f t="shared" si="3"/>
        <v>0</v>
      </c>
      <c r="D11" s="4">
        <f t="shared" si="0"/>
        <v>0</v>
      </c>
      <c r="E11" s="4">
        <f t="shared" si="1"/>
        <v>0</v>
      </c>
      <c r="F11" s="4">
        <f t="shared" si="2"/>
        <v>0</v>
      </c>
    </row>
    <row r="12" spans="1:11" ht="27" customHeight="1">
      <c r="A12" s="16">
        <v>9</v>
      </c>
      <c r="B12" s="12">
        <v>21794</v>
      </c>
      <c r="C12" s="5">
        <f t="shared" si="3"/>
        <v>0</v>
      </c>
      <c r="D12" s="4">
        <f t="shared" si="0"/>
        <v>0</v>
      </c>
      <c r="E12" s="4">
        <f t="shared" si="1"/>
        <v>0</v>
      </c>
      <c r="F12" s="4">
        <f t="shared" si="2"/>
        <v>0</v>
      </c>
    </row>
    <row r="13" spans="1:11" ht="27" customHeight="1">
      <c r="A13" s="16">
        <v>10</v>
      </c>
      <c r="B13" s="12">
        <v>21824</v>
      </c>
      <c r="C13" s="5">
        <v>0</v>
      </c>
      <c r="D13" s="4">
        <f t="shared" si="0"/>
        <v>0</v>
      </c>
      <c r="E13" s="4">
        <f t="shared" si="1"/>
        <v>0</v>
      </c>
      <c r="F13" s="4">
        <f t="shared" si="2"/>
        <v>0</v>
      </c>
    </row>
    <row r="14" spans="1:11" ht="27" customHeight="1">
      <c r="A14" s="16">
        <v>11</v>
      </c>
      <c r="B14" s="12">
        <v>21855</v>
      </c>
      <c r="C14" s="5">
        <f t="shared" si="3"/>
        <v>0</v>
      </c>
      <c r="D14" s="4">
        <f t="shared" si="0"/>
        <v>0</v>
      </c>
      <c r="E14" s="4">
        <f t="shared" si="1"/>
        <v>0</v>
      </c>
      <c r="F14" s="4">
        <f t="shared" si="2"/>
        <v>0</v>
      </c>
    </row>
    <row r="15" spans="1:11" ht="27" customHeight="1">
      <c r="A15" s="16">
        <v>12</v>
      </c>
      <c r="B15" s="12">
        <v>21885</v>
      </c>
      <c r="C15" s="5"/>
      <c r="D15" s="4"/>
      <c r="E15" s="4">
        <f t="shared" si="1"/>
        <v>0</v>
      </c>
      <c r="F15" s="4"/>
    </row>
    <row r="16" spans="1:11" ht="27" customHeight="1" thickBot="1">
      <c r="C16" s="3">
        <f>SUM(C4:C15)</f>
        <v>0</v>
      </c>
      <c r="E16" s="21">
        <f>SUM(E3:E15)</f>
        <v>0</v>
      </c>
      <c r="I16" s="23" t="s">
        <v>10</v>
      </c>
      <c r="K16" s="24" t="s">
        <v>11</v>
      </c>
    </row>
    <row r="17" spans="2:11" ht="36.75" customHeight="1" thickTop="1" thickBot="1">
      <c r="C17" s="22" t="s">
        <v>8</v>
      </c>
      <c r="E17" s="20">
        <f>ROUNDDOWN(SUM(E3:E15)*4,0)/4</f>
        <v>0</v>
      </c>
      <c r="I17" s="27" t="s">
        <v>12</v>
      </c>
    </row>
    <row r="18" spans="2:11" ht="32.25" customHeight="1" thickTop="1" thickBot="1">
      <c r="B18" s="8" t="s">
        <v>4</v>
      </c>
      <c r="C18" s="9" t="s">
        <v>13</v>
      </c>
      <c r="D18" s="9"/>
      <c r="I18" s="25"/>
      <c r="K18" s="26">
        <f>E17+I18</f>
        <v>0</v>
      </c>
    </row>
    <row r="19" spans="2:11" ht="32.25" customHeight="1" thickTop="1">
      <c r="C19" s="11" t="s">
        <v>6</v>
      </c>
      <c r="D19" s="9"/>
    </row>
    <row r="20" spans="2:11" ht="32.25" customHeight="1">
      <c r="C20" s="11" t="s">
        <v>14</v>
      </c>
      <c r="D20" s="9"/>
    </row>
    <row r="21" spans="2:11" ht="32.25" customHeight="1">
      <c r="C21" s="11" t="s">
        <v>5</v>
      </c>
      <c r="D21" s="9"/>
    </row>
    <row r="22" spans="2:11" ht="36.75" customHeight="1"/>
  </sheetData>
  <mergeCells count="1">
    <mergeCell ref="B1:F1"/>
  </mergeCells>
  <phoneticPr fontId="0" type="noConversion"/>
  <pageMargins left="1.1299999999999999" right="0.18" top="0.6" bottom="1" header="0.48" footer="0.5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ตารางคำนวณปันผล</vt:lpstr>
      <vt:lpstr>ตารางคำนวณปันผล!Print_Area</vt:lpstr>
    </vt:vector>
  </TitlesOfParts>
  <Company>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Se7ven</cp:lastModifiedBy>
  <cp:lastPrinted>2015-02-02T08:31:59Z</cp:lastPrinted>
  <dcterms:created xsi:type="dcterms:W3CDTF">2002-04-26T02:44:36Z</dcterms:created>
  <dcterms:modified xsi:type="dcterms:W3CDTF">2017-01-27T04:06:56Z</dcterms:modified>
</cp:coreProperties>
</file>